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8" windowWidth="11172" windowHeight="4308" activeTab="0"/>
  </bookViews>
  <sheets>
    <sheet name="2012-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<sst xmlns="http://schemas.openxmlformats.org/spreadsheetml/2006/main" count="138" uniqueCount="110">
  <si>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</si>
  <si>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</si>
  <si>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</si>
  <si>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</si>
  <si>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</si>
  <si>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</si>
  <si>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</si>
  <si>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</si>
  <si>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</si>
  <si>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ВСЕГО занятий</t>
  </si>
  <si>
    <t>в т.ч.</t>
  </si>
  <si>
    <t>занятий в подгруппах (лаб.и прак.занятий)</t>
  </si>
  <si>
    <t>О.00</t>
  </si>
  <si>
    <t>Общеобразовательный цикл</t>
  </si>
  <si>
    <t>Базовые учебные дисциплины</t>
  </si>
  <si>
    <t>ОДБ.01</t>
  </si>
  <si>
    <t>Русский язык.</t>
  </si>
  <si>
    <t>ОДБ.02</t>
  </si>
  <si>
    <t>Литература.</t>
  </si>
  <si>
    <t>ОДБ.03</t>
  </si>
  <si>
    <t>Иностранный язык.</t>
  </si>
  <si>
    <t>ОДБ.04</t>
  </si>
  <si>
    <t>История.</t>
  </si>
  <si>
    <t>ОДБ.05</t>
  </si>
  <si>
    <t>ОДБ.06</t>
  </si>
  <si>
    <t>Химия.</t>
  </si>
  <si>
    <t>ОДБ.07</t>
  </si>
  <si>
    <t>Биология.</t>
  </si>
  <si>
    <t>ОДБ.08</t>
  </si>
  <si>
    <t>Физическая культура.</t>
  </si>
  <si>
    <t>ОДБ.09</t>
  </si>
  <si>
    <t>ОБЖ</t>
  </si>
  <si>
    <t>Профильные учебные дисциплины</t>
  </si>
  <si>
    <t>Математика.</t>
  </si>
  <si>
    <t>Информатика и ИКТ.</t>
  </si>
  <si>
    <t>Физика.</t>
  </si>
  <si>
    <t>ОП.00</t>
  </si>
  <si>
    <t>Общепрофессиональный цикл</t>
  </si>
  <si>
    <t>ОП.01.</t>
  </si>
  <si>
    <t>Основы технического черчения</t>
  </si>
  <si>
    <t>ОП.02.</t>
  </si>
  <si>
    <t>Основы материаловедения и технология общеслесарных работ</t>
  </si>
  <si>
    <t>ОП.03.</t>
  </si>
  <si>
    <t>Техническая механика с основами технических измерений</t>
  </si>
  <si>
    <t>ОП.04.</t>
  </si>
  <si>
    <t>Основы электротехники</t>
  </si>
  <si>
    <t>ОП.05.</t>
  </si>
  <si>
    <t>Безопасность жизнедеятельности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</si>
  <si>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</si>
  <si>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</si>
  <si>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</si>
  <si>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 01.01</t>
  </si>
  <si>
    <t>МДК 01.02</t>
  </si>
  <si>
    <t>МДК 01.03</t>
  </si>
  <si>
    <t>Технология механизированных работ в сельском хозяйстве</t>
  </si>
  <si>
    <t>Эксплуатация и техническое обслуживание тракторов</t>
  </si>
  <si>
    <t>ПМ.02</t>
  </si>
  <si>
    <t>Выполнение слесарных работ по ремонту и техническому обслуживанию сельскохозяйственных машин</t>
  </si>
  <si>
    <t>МДК 02.01</t>
  </si>
  <si>
    <t>ПМ.03</t>
  </si>
  <si>
    <t>Транспортировка грузов</t>
  </si>
  <si>
    <t>МДК 03.01</t>
  </si>
  <si>
    <t>Теоретическая подготовка водителей автомобилей категории "С".</t>
  </si>
  <si>
    <t>ПП 01.</t>
  </si>
  <si>
    <t>ФК.00</t>
  </si>
  <si>
    <t>ВСЕГО</t>
  </si>
  <si>
    <t>ОДБ</t>
  </si>
  <si>
    <t>1 полугодие</t>
  </si>
  <si>
    <t>2 полугодие</t>
  </si>
  <si>
    <t>количество недель</t>
  </si>
  <si>
    <t>Количество часов за 1 курс</t>
  </si>
  <si>
    <t>Количество часов за 2 курс</t>
  </si>
  <si>
    <t>Количество часов за 3 курс</t>
  </si>
  <si>
    <t>ОДП.10</t>
  </si>
  <si>
    <t>ОДП.11</t>
  </si>
  <si>
    <t>ОДП12</t>
  </si>
  <si>
    <t>ГИА.00</t>
  </si>
  <si>
    <t>Государственная (итоговая) аттестация</t>
  </si>
  <si>
    <t xml:space="preserve">Распределение обязательной нагрузки по курсам </t>
  </si>
  <si>
    <t>самостоятельная работа</t>
  </si>
  <si>
    <t>Технология слесарных работ по ремонту и техническому  обслуживанию сельскохозяйственных машин и оборудования.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</si>
  <si>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</si>
  <si>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</si>
  <si>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</si>
  <si>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</si>
  <si>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</si>
  <si>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</si>
  <si>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лекций, уроков, др.видов учебных занятий, не предполагающие деление на подгроппы</t>
  </si>
  <si>
    <t>Учебная практика</t>
  </si>
  <si>
    <t>Производственная практика</t>
  </si>
  <si>
    <t>22(24)</t>
  </si>
  <si>
    <t>ПЛАН  УЧЕБНОГО ПРОЦЕССА</t>
  </si>
  <si>
    <t xml:space="preserve">Обществознание </t>
  </si>
  <si>
    <t>ПМ.00</t>
  </si>
  <si>
    <t>Профессиональный цикл</t>
  </si>
  <si>
    <t>УП 02.01</t>
  </si>
  <si>
    <t>ПП 02.01</t>
  </si>
  <si>
    <t>294</t>
  </si>
  <si>
    <t>***</t>
  </si>
  <si>
    <t>Э</t>
  </si>
  <si>
    <t>УП 01.</t>
  </si>
  <si>
    <t>УП 03.01</t>
  </si>
  <si>
    <r>
      <rPr>
        <b/>
        <sz val="14"/>
        <color indexed="8"/>
        <rFont val="Arial"/>
        <family val="2"/>
      </rPr>
      <t xml:space="preserve">Консультации </t>
    </r>
    <r>
      <rPr>
        <sz val="12"/>
        <color indexed="8"/>
        <rFont val="Arial"/>
        <family val="2"/>
      </rPr>
      <t xml:space="preserve">а учебную группу по 100 часов в год (всего 250 часов).                                                                                             </t>
    </r>
    <r>
      <rPr>
        <b/>
        <sz val="14"/>
        <color indexed="8"/>
        <rFont val="Arial"/>
        <family val="2"/>
      </rPr>
      <t xml:space="preserve">Государственная (итоговая) аттестация                                                          </t>
    </r>
    <r>
      <rPr>
        <sz val="12"/>
        <color indexed="8"/>
        <rFont val="Arial"/>
        <family val="2"/>
      </rPr>
      <t>1.1. Защита выпускной квалификационной работы</t>
    </r>
  </si>
  <si>
    <t>Физическая культура</t>
  </si>
  <si>
    <t>Э (1к)</t>
  </si>
  <si>
    <t>Э (2к)</t>
  </si>
  <si>
    <t>Э, ДЗ                     по выбору (2к)</t>
  </si>
  <si>
    <t>ДЗ (2к)</t>
  </si>
  <si>
    <t>ДЗ (1к)</t>
  </si>
  <si>
    <t>ДЗ (3к)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</si>
</sst>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€-407];[Red]&quot;-&quot;#,##0.00&quot; &quot;[$€-407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5"/>
      <color indexed="8"/>
      <name val="Arial"/>
      <family val="2"/>
    </font>
    <font>
      <b/>
      <sz val="20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b/>
      <sz val="7"/>
      <color rgb="FF000000"/>
      <name val="Arial"/>
      <family val="2"/>
    </font>
    <font>
      <sz val="5"/>
      <color rgb="FF00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/>
    </xf>
    <xf numFmtId="164" fontId="42" fillId="0" borderId="0" applyBorder="0" applyProtection="0">
      <alignment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0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60" fillId="33" borderId="10" xfId="0" applyFont="1" applyFill="1" applyBorder="1" applyAlignment="1">
      <alignment/>
    </xf>
    <xf numFmtId="0" fontId="62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0" fillId="19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 wrapText="1"/>
    </xf>
    <xf numFmtId="49" fontId="63" fillId="34" borderId="10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textRotation="90" wrapText="1"/>
    </xf>
    <xf numFmtId="0" fontId="69" fillId="0" borderId="20" xfId="0" applyFont="1" applyFill="1" applyBorder="1" applyAlignment="1">
      <alignment horizontal="center" vertical="center" textRotation="90" wrapText="1"/>
    </xf>
    <xf numFmtId="0" fontId="69" fillId="0" borderId="21" xfId="0" applyFont="1" applyFill="1" applyBorder="1" applyAlignment="1">
      <alignment horizontal="center" vertical="center" textRotation="90" wrapText="1"/>
    </xf>
    <xf numFmtId="0" fontId="69" fillId="0" borderId="11" xfId="0" applyFont="1" applyFill="1" applyBorder="1" applyAlignment="1">
      <alignment horizontal="center" vertical="center" textRotation="90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20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horizontal="center" vertical="center" textRotation="90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textRotation="90" wrapText="1"/>
    </xf>
    <xf numFmtId="0" fontId="69" fillId="0" borderId="17" xfId="0" applyFont="1" applyFill="1" applyBorder="1" applyAlignment="1">
      <alignment horizontal="center" vertical="center" textRotation="90" wrapText="1"/>
    </xf>
    <xf numFmtId="0" fontId="69" fillId="0" borderId="18" xfId="0" applyFont="1" applyFill="1" applyBorder="1" applyAlignment="1">
      <alignment horizontal="center" vertical="center" textRotation="90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6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75" fillId="0" borderId="24" xfId="0" applyFont="1" applyFill="1" applyBorder="1" applyAlignment="1">
      <alignment horizontal="center" vertical="center" textRotation="90" wrapText="1"/>
    </xf>
    <xf numFmtId="0" fontId="75" fillId="0" borderId="25" xfId="0" applyFont="1" applyFill="1" applyBorder="1" applyAlignment="1">
      <alignment horizontal="center" vertical="center" textRotation="90" wrapText="1"/>
    </xf>
    <xf numFmtId="0" fontId="75" fillId="0" borderId="26" xfId="0" applyFont="1" applyFill="1" applyBorder="1" applyAlignment="1">
      <alignment horizontal="center" vertical="center" textRotation="90" wrapText="1"/>
    </xf>
    <xf numFmtId="0" fontId="69" fillId="0" borderId="15" xfId="0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75" zoomScaleNormal="75" zoomScalePageLayoutView="0" workbookViewId="0" topLeftCell="A1">
      <selection activeCell="D46" sqref="D46"/>
    </sheetView>
  </sheetViews>
  <sheetFormatPr defaultColWidth="9.00390625" defaultRowHeight="14.25"/>
  <cols>
    <col min="1" max="1" width="9.50390625" style="0" customWidth="1"/>
    <col min="2" max="2" width="28.25390625" style="0" customWidth="1"/>
    <col min="3" max="3" width="6.75390625" style="0" customWidth="1"/>
    <col min="4" max="4" width="7.25390625" style="0" customWidth="1"/>
    <col min="5" max="5" width="6.625" style="0" customWidth="1"/>
    <col min="6" max="6" width="7.125" style="0" customWidth="1"/>
    <col min="7" max="8" width="6.50390625" style="0" customWidth="1"/>
    <col min="9" max="9" width="5.00390625" style="0" customWidth="1"/>
    <col min="10" max="10" width="5.25390625" style="0" customWidth="1"/>
    <col min="11" max="11" width="6.375" style="0" customWidth="1"/>
    <col min="12" max="12" width="6.625" style="0" customWidth="1"/>
    <col min="13" max="13" width="5.50390625" style="0" customWidth="1"/>
    <col min="14" max="14" width="7.25390625" style="0" customWidth="1"/>
    <col min="15" max="15" width="5.125" style="0" customWidth="1"/>
    <col min="16" max="16" width="3.50390625" style="0" customWidth="1"/>
    <col min="17" max="17" width="6.50390625" style="0" customWidth="1"/>
  </cols>
  <sheetData>
    <row r="1" spans="1:17" ht="33" customHeight="1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4.25" customHeight="1">
      <c r="A2" s="87" t="s">
        <v>0</v>
      </c>
      <c r="B2" s="91" t="s">
        <v>1</v>
      </c>
      <c r="C2" s="87" t="s">
        <v>2</v>
      </c>
      <c r="D2" s="101" t="s">
        <v>3</v>
      </c>
      <c r="E2" s="101"/>
      <c r="F2" s="101"/>
      <c r="G2" s="101"/>
      <c r="H2" s="101"/>
      <c r="I2" s="101" t="s">
        <v>78</v>
      </c>
      <c r="J2" s="101"/>
      <c r="K2" s="101"/>
      <c r="L2" s="101"/>
      <c r="M2" s="101"/>
      <c r="N2" s="101"/>
      <c r="O2" s="101"/>
      <c r="P2" s="101"/>
      <c r="Q2" s="102"/>
    </row>
    <row r="3" spans="1:17" ht="13.5" customHeight="1">
      <c r="A3" s="88"/>
      <c r="B3" s="92"/>
      <c r="C3" s="88"/>
      <c r="D3" s="87" t="s">
        <v>4</v>
      </c>
      <c r="E3" s="87" t="s">
        <v>79</v>
      </c>
      <c r="F3" s="100" t="s">
        <v>5</v>
      </c>
      <c r="G3" s="100"/>
      <c r="H3" s="100"/>
      <c r="I3" s="96" t="s">
        <v>6</v>
      </c>
      <c r="J3" s="96"/>
      <c r="K3" s="103" t="s">
        <v>70</v>
      </c>
      <c r="L3" s="96" t="s">
        <v>7</v>
      </c>
      <c r="M3" s="96"/>
      <c r="N3" s="103" t="s">
        <v>71</v>
      </c>
      <c r="O3" s="123" t="s">
        <v>8</v>
      </c>
      <c r="P3" s="124"/>
      <c r="Q3" s="111" t="s">
        <v>72</v>
      </c>
    </row>
    <row r="4" spans="1:17" ht="14.25" customHeight="1">
      <c r="A4" s="88"/>
      <c r="B4" s="92"/>
      <c r="C4" s="88"/>
      <c r="D4" s="88"/>
      <c r="E4" s="88"/>
      <c r="F4" s="102" t="s">
        <v>9</v>
      </c>
      <c r="G4" s="96" t="s">
        <v>10</v>
      </c>
      <c r="H4" s="96"/>
      <c r="I4" s="114" t="s">
        <v>67</v>
      </c>
      <c r="J4" s="115" t="s">
        <v>68</v>
      </c>
      <c r="K4" s="120"/>
      <c r="L4" s="114" t="s">
        <v>67</v>
      </c>
      <c r="M4" s="115" t="s">
        <v>68</v>
      </c>
      <c r="N4" s="104"/>
      <c r="O4" s="137" t="s">
        <v>67</v>
      </c>
      <c r="P4" s="115" t="s">
        <v>68</v>
      </c>
      <c r="Q4" s="112"/>
    </row>
    <row r="5" spans="1:17" ht="49.5" customHeight="1">
      <c r="A5" s="88"/>
      <c r="B5" s="92"/>
      <c r="C5" s="88"/>
      <c r="D5" s="88"/>
      <c r="E5" s="88"/>
      <c r="F5" s="106"/>
      <c r="G5" s="108" t="s">
        <v>87</v>
      </c>
      <c r="H5" s="108" t="s">
        <v>11</v>
      </c>
      <c r="I5" s="114"/>
      <c r="J5" s="116"/>
      <c r="K5" s="120"/>
      <c r="L5" s="114"/>
      <c r="M5" s="116"/>
      <c r="N5" s="104"/>
      <c r="O5" s="137"/>
      <c r="P5" s="116"/>
      <c r="Q5" s="112"/>
    </row>
    <row r="6" spans="1:17" ht="16.5" customHeight="1">
      <c r="A6" s="88"/>
      <c r="B6" s="92"/>
      <c r="C6" s="88"/>
      <c r="D6" s="88"/>
      <c r="E6" s="88"/>
      <c r="F6" s="106"/>
      <c r="G6" s="109"/>
      <c r="H6" s="109"/>
      <c r="I6" s="117" t="s">
        <v>69</v>
      </c>
      <c r="J6" s="119"/>
      <c r="K6" s="120"/>
      <c r="L6" s="117" t="s">
        <v>69</v>
      </c>
      <c r="M6" s="118"/>
      <c r="N6" s="104"/>
      <c r="O6" s="121" t="s">
        <v>69</v>
      </c>
      <c r="P6" s="122"/>
      <c r="Q6" s="112"/>
    </row>
    <row r="7" spans="1:17" ht="12" customHeight="1">
      <c r="A7" s="90"/>
      <c r="B7" s="93"/>
      <c r="C7" s="90"/>
      <c r="D7" s="89"/>
      <c r="E7" s="88"/>
      <c r="F7" s="107"/>
      <c r="G7" s="110"/>
      <c r="H7" s="110"/>
      <c r="I7" s="72">
        <v>17</v>
      </c>
      <c r="J7" s="35">
        <v>23</v>
      </c>
      <c r="K7" s="105"/>
      <c r="L7" s="72">
        <v>17</v>
      </c>
      <c r="M7" s="72" t="s">
        <v>90</v>
      </c>
      <c r="N7" s="105"/>
      <c r="O7" s="76">
        <v>17</v>
      </c>
      <c r="P7" s="49">
        <v>2</v>
      </c>
      <c r="Q7" s="113"/>
    </row>
    <row r="8" spans="1:17" ht="9.75" customHeight="1">
      <c r="A8" s="17">
        <v>1</v>
      </c>
      <c r="B8" s="17">
        <v>2</v>
      </c>
      <c r="C8" s="17">
        <v>3</v>
      </c>
      <c r="D8" s="28">
        <v>4</v>
      </c>
      <c r="E8" s="30"/>
      <c r="F8" s="29">
        <v>5</v>
      </c>
      <c r="G8" s="18">
        <v>6</v>
      </c>
      <c r="H8" s="18">
        <v>7</v>
      </c>
      <c r="I8" s="19">
        <v>8</v>
      </c>
      <c r="J8" s="73">
        <v>9</v>
      </c>
      <c r="K8" s="17">
        <v>10</v>
      </c>
      <c r="L8" s="19">
        <v>11</v>
      </c>
      <c r="M8" s="19">
        <v>12</v>
      </c>
      <c r="N8" s="17">
        <v>13</v>
      </c>
      <c r="O8" s="19">
        <v>14</v>
      </c>
      <c r="P8" s="17">
        <v>15</v>
      </c>
      <c r="Q8" s="17">
        <v>16</v>
      </c>
    </row>
    <row r="9" spans="1:17" ht="33">
      <c r="A9" s="1" t="s">
        <v>12</v>
      </c>
      <c r="B9" s="46" t="s">
        <v>13</v>
      </c>
      <c r="C9" s="63"/>
      <c r="D9" s="45">
        <v>2642</v>
      </c>
      <c r="E9" s="45">
        <f>D9-F9</f>
        <v>883</v>
      </c>
      <c r="F9" s="45">
        <f>F10+F20</f>
        <v>1759</v>
      </c>
      <c r="G9" s="45">
        <f aca="true" t="shared" si="0" ref="G9:Q9">G10+G20</f>
        <v>1551</v>
      </c>
      <c r="H9" s="45">
        <f t="shared" si="0"/>
        <v>208</v>
      </c>
      <c r="I9" s="45">
        <f t="shared" si="0"/>
        <v>400</v>
      </c>
      <c r="J9" s="45">
        <f t="shared" si="0"/>
        <v>598</v>
      </c>
      <c r="K9" s="45">
        <f t="shared" si="0"/>
        <v>998</v>
      </c>
      <c r="L9" s="45">
        <f t="shared" si="0"/>
        <v>364</v>
      </c>
      <c r="M9" s="45">
        <f t="shared" si="0"/>
        <v>397</v>
      </c>
      <c r="N9" s="45">
        <f t="shared" si="0"/>
        <v>761</v>
      </c>
      <c r="O9" s="45">
        <f t="shared" si="0"/>
        <v>0</v>
      </c>
      <c r="P9" s="45">
        <f t="shared" si="0"/>
        <v>0</v>
      </c>
      <c r="Q9" s="45">
        <f t="shared" si="0"/>
        <v>0</v>
      </c>
    </row>
    <row r="10" spans="1:17" ht="31.5" customHeight="1">
      <c r="A10" s="43" t="s">
        <v>66</v>
      </c>
      <c r="B10" s="9" t="s">
        <v>14</v>
      </c>
      <c r="C10" s="58"/>
      <c r="D10" s="9">
        <v>1805</v>
      </c>
      <c r="E10" s="48">
        <f aca="true" t="shared" si="1" ref="E10:E23">D10-F10</f>
        <v>604</v>
      </c>
      <c r="F10" s="20">
        <f>F11+F12+F13+F14+F15+F16+F17+F18+F19</f>
        <v>1201</v>
      </c>
      <c r="G10" s="48">
        <f>G11+G12+G13+G14+G15+G16+G17+G18+G19</f>
        <v>1045</v>
      </c>
      <c r="H10" s="48">
        <f>H11+H12+H13+H14+H15+H16+H17+H18+H19</f>
        <v>156</v>
      </c>
      <c r="I10" s="75">
        <f>I11+I12+I13+I14+I15+I16+I17+I18+I19</f>
        <v>276</v>
      </c>
      <c r="J10" s="44">
        <f aca="true" t="shared" si="2" ref="J10:Q10">J11+J12+J13+J14+J15+J16+J17+J18+J19</f>
        <v>450</v>
      </c>
      <c r="K10" s="77">
        <f t="shared" si="2"/>
        <v>726</v>
      </c>
      <c r="L10" s="75">
        <f t="shared" si="2"/>
        <v>202</v>
      </c>
      <c r="M10" s="75">
        <f t="shared" si="2"/>
        <v>273</v>
      </c>
      <c r="N10" s="77">
        <f t="shared" si="2"/>
        <v>475</v>
      </c>
      <c r="O10" s="75">
        <f t="shared" si="2"/>
        <v>0</v>
      </c>
      <c r="P10" s="75">
        <f t="shared" si="2"/>
        <v>0</v>
      </c>
      <c r="Q10" s="20">
        <f t="shared" si="2"/>
        <v>0</v>
      </c>
    </row>
    <row r="11" spans="1:17" ht="15">
      <c r="A11" s="3" t="s">
        <v>15</v>
      </c>
      <c r="B11" s="5" t="s">
        <v>16</v>
      </c>
      <c r="C11" s="97" t="s">
        <v>105</v>
      </c>
      <c r="D11" s="52">
        <v>117</v>
      </c>
      <c r="E11" s="47">
        <f t="shared" si="1"/>
        <v>39</v>
      </c>
      <c r="F11" s="78">
        <v>78</v>
      </c>
      <c r="G11" s="78">
        <v>78</v>
      </c>
      <c r="H11" s="3">
        <v>0</v>
      </c>
      <c r="I11" s="32">
        <v>20</v>
      </c>
      <c r="J11" s="36">
        <v>34</v>
      </c>
      <c r="K11" s="78">
        <v>54</v>
      </c>
      <c r="L11" s="32">
        <v>10</v>
      </c>
      <c r="M11" s="32">
        <v>14</v>
      </c>
      <c r="N11" s="78">
        <v>24</v>
      </c>
      <c r="O11" s="32">
        <v>0</v>
      </c>
      <c r="P11" s="32">
        <v>0</v>
      </c>
      <c r="Q11" s="78">
        <v>0</v>
      </c>
    </row>
    <row r="12" spans="1:17" ht="15">
      <c r="A12" s="3" t="s">
        <v>17</v>
      </c>
      <c r="B12" s="5" t="s">
        <v>18</v>
      </c>
      <c r="C12" s="98"/>
      <c r="D12" s="52" t="s">
        <v>97</v>
      </c>
      <c r="E12" s="47">
        <f t="shared" si="1"/>
        <v>98</v>
      </c>
      <c r="F12" s="78">
        <v>196</v>
      </c>
      <c r="G12" s="78">
        <v>196</v>
      </c>
      <c r="H12" s="3">
        <v>0</v>
      </c>
      <c r="I12" s="32">
        <v>20</v>
      </c>
      <c r="J12" s="36">
        <v>76</v>
      </c>
      <c r="K12" s="78">
        <v>96</v>
      </c>
      <c r="L12" s="32">
        <v>34</v>
      </c>
      <c r="M12" s="32">
        <v>66</v>
      </c>
      <c r="N12" s="78">
        <v>100</v>
      </c>
      <c r="O12" s="32">
        <v>0</v>
      </c>
      <c r="P12" s="32">
        <v>0</v>
      </c>
      <c r="Q12" s="78">
        <v>0</v>
      </c>
    </row>
    <row r="13" spans="1:17" ht="15">
      <c r="A13" s="3" t="s">
        <v>19</v>
      </c>
      <c r="B13" s="5" t="s">
        <v>20</v>
      </c>
      <c r="C13" s="59" t="s">
        <v>107</v>
      </c>
      <c r="D13" s="3">
        <v>234</v>
      </c>
      <c r="E13" s="47">
        <f t="shared" si="1"/>
        <v>78</v>
      </c>
      <c r="F13" s="78">
        <v>156</v>
      </c>
      <c r="G13" s="78"/>
      <c r="H13" s="3">
        <v>156</v>
      </c>
      <c r="I13" s="32">
        <v>18</v>
      </c>
      <c r="J13" s="36">
        <v>46</v>
      </c>
      <c r="K13" s="78">
        <v>64</v>
      </c>
      <c r="L13" s="32">
        <v>42</v>
      </c>
      <c r="M13" s="32">
        <v>50</v>
      </c>
      <c r="N13" s="78">
        <v>92</v>
      </c>
      <c r="O13" s="32">
        <v>0</v>
      </c>
      <c r="P13" s="32">
        <v>0</v>
      </c>
      <c r="Q13" s="78">
        <v>0</v>
      </c>
    </row>
    <row r="14" spans="1:17" ht="15">
      <c r="A14" s="3" t="s">
        <v>21</v>
      </c>
      <c r="B14" s="5" t="s">
        <v>22</v>
      </c>
      <c r="C14" s="59" t="s">
        <v>107</v>
      </c>
      <c r="D14" s="3">
        <v>240</v>
      </c>
      <c r="E14" s="47">
        <f t="shared" si="1"/>
        <v>80</v>
      </c>
      <c r="F14" s="78">
        <v>160</v>
      </c>
      <c r="G14" s="78">
        <v>160</v>
      </c>
      <c r="H14" s="3">
        <v>0</v>
      </c>
      <c r="I14" s="32">
        <v>40</v>
      </c>
      <c r="J14" s="36">
        <v>64</v>
      </c>
      <c r="K14" s="78">
        <v>104</v>
      </c>
      <c r="L14" s="32">
        <v>26</v>
      </c>
      <c r="M14" s="32">
        <v>30</v>
      </c>
      <c r="N14" s="78">
        <v>56</v>
      </c>
      <c r="O14" s="32">
        <v>0</v>
      </c>
      <c r="P14" s="32">
        <v>0</v>
      </c>
      <c r="Q14" s="78">
        <v>0</v>
      </c>
    </row>
    <row r="15" spans="1:17" ht="17.25" customHeight="1">
      <c r="A15" s="4" t="s">
        <v>23</v>
      </c>
      <c r="B15" s="5" t="s">
        <v>92</v>
      </c>
      <c r="C15" s="59" t="s">
        <v>107</v>
      </c>
      <c r="D15" s="4">
        <v>234</v>
      </c>
      <c r="E15" s="47">
        <f t="shared" si="1"/>
        <v>78</v>
      </c>
      <c r="F15" s="79">
        <v>156</v>
      </c>
      <c r="G15" s="79">
        <v>156</v>
      </c>
      <c r="H15" s="4">
        <v>0</v>
      </c>
      <c r="I15" s="33">
        <v>40</v>
      </c>
      <c r="J15" s="37">
        <v>56</v>
      </c>
      <c r="K15" s="79">
        <v>96</v>
      </c>
      <c r="L15" s="33">
        <v>30</v>
      </c>
      <c r="M15" s="33">
        <v>30</v>
      </c>
      <c r="N15" s="79">
        <v>60</v>
      </c>
      <c r="O15" s="32">
        <v>0</v>
      </c>
      <c r="P15" s="32">
        <v>0</v>
      </c>
      <c r="Q15" s="78">
        <v>0</v>
      </c>
    </row>
    <row r="16" spans="1:17" ht="15">
      <c r="A16" s="3" t="s">
        <v>24</v>
      </c>
      <c r="B16" s="5" t="s">
        <v>25</v>
      </c>
      <c r="C16" s="59" t="s">
        <v>107</v>
      </c>
      <c r="D16" s="3">
        <v>117</v>
      </c>
      <c r="E16" s="47">
        <f t="shared" si="1"/>
        <v>39</v>
      </c>
      <c r="F16" s="78">
        <v>78</v>
      </c>
      <c r="G16" s="78">
        <v>78</v>
      </c>
      <c r="H16" s="3">
        <v>0</v>
      </c>
      <c r="I16" s="32">
        <v>20</v>
      </c>
      <c r="J16" s="36">
        <v>28</v>
      </c>
      <c r="K16" s="78">
        <v>48</v>
      </c>
      <c r="L16" s="32">
        <v>30</v>
      </c>
      <c r="M16" s="32">
        <v>0</v>
      </c>
      <c r="N16" s="78">
        <v>30</v>
      </c>
      <c r="O16" s="32">
        <v>0</v>
      </c>
      <c r="P16" s="32">
        <v>0</v>
      </c>
      <c r="Q16" s="78">
        <v>0</v>
      </c>
    </row>
    <row r="17" spans="1:17" ht="15">
      <c r="A17" s="3" t="s">
        <v>26</v>
      </c>
      <c r="B17" s="5" t="s">
        <v>27</v>
      </c>
      <c r="C17" s="59" t="s">
        <v>108</v>
      </c>
      <c r="D17" s="3">
        <v>117</v>
      </c>
      <c r="E17" s="47">
        <f t="shared" si="1"/>
        <v>39</v>
      </c>
      <c r="F17" s="78">
        <v>78</v>
      </c>
      <c r="G17" s="78">
        <v>78</v>
      </c>
      <c r="H17" s="3">
        <v>0</v>
      </c>
      <c r="I17" s="32">
        <v>38</v>
      </c>
      <c r="J17" s="36">
        <v>40</v>
      </c>
      <c r="K17" s="78">
        <v>78</v>
      </c>
      <c r="L17" s="32">
        <v>0</v>
      </c>
      <c r="M17" s="32">
        <v>0</v>
      </c>
      <c r="N17" s="78">
        <v>0</v>
      </c>
      <c r="O17" s="32">
        <v>0</v>
      </c>
      <c r="P17" s="32">
        <v>0</v>
      </c>
      <c r="Q17" s="78">
        <v>0</v>
      </c>
    </row>
    <row r="18" spans="1:17" ht="15">
      <c r="A18" s="3" t="s">
        <v>28</v>
      </c>
      <c r="B18" s="5" t="s">
        <v>29</v>
      </c>
      <c r="C18" s="59" t="s">
        <v>107</v>
      </c>
      <c r="D18" s="3">
        <v>258</v>
      </c>
      <c r="E18" s="47">
        <f t="shared" si="1"/>
        <v>86</v>
      </c>
      <c r="F18" s="78">
        <v>172</v>
      </c>
      <c r="G18" s="78">
        <v>172</v>
      </c>
      <c r="H18" s="3">
        <v>0</v>
      </c>
      <c r="I18" s="32">
        <v>40</v>
      </c>
      <c r="J18" s="36">
        <v>54</v>
      </c>
      <c r="K18" s="78">
        <v>94</v>
      </c>
      <c r="L18" s="32">
        <v>30</v>
      </c>
      <c r="M18" s="47">
        <v>48</v>
      </c>
      <c r="N18" s="78">
        <v>78</v>
      </c>
      <c r="O18" s="32">
        <v>0</v>
      </c>
      <c r="P18" s="32">
        <v>0</v>
      </c>
      <c r="Q18" s="78">
        <v>0</v>
      </c>
    </row>
    <row r="19" spans="1:17" ht="15">
      <c r="A19" s="3" t="s">
        <v>30</v>
      </c>
      <c r="B19" s="5" t="s">
        <v>31</v>
      </c>
      <c r="C19" s="59" t="s">
        <v>108</v>
      </c>
      <c r="D19" s="3">
        <v>191</v>
      </c>
      <c r="E19" s="47">
        <f t="shared" si="1"/>
        <v>64</v>
      </c>
      <c r="F19" s="78">
        <v>127</v>
      </c>
      <c r="G19" s="78">
        <v>127</v>
      </c>
      <c r="H19" s="3">
        <v>0</v>
      </c>
      <c r="I19" s="32">
        <v>40</v>
      </c>
      <c r="J19" s="36">
        <v>52</v>
      </c>
      <c r="K19" s="78">
        <v>92</v>
      </c>
      <c r="L19" s="32">
        <v>0</v>
      </c>
      <c r="M19" s="32">
        <v>35</v>
      </c>
      <c r="N19" s="78">
        <v>35</v>
      </c>
      <c r="O19" s="32">
        <v>0</v>
      </c>
      <c r="P19" s="32">
        <v>0</v>
      </c>
      <c r="Q19" s="78">
        <v>0</v>
      </c>
    </row>
    <row r="20" spans="1:17" ht="30.75">
      <c r="A20" s="2"/>
      <c r="B20" s="10" t="s">
        <v>32</v>
      </c>
      <c r="C20" s="9"/>
      <c r="D20" s="9">
        <v>837</v>
      </c>
      <c r="E20" s="48">
        <f t="shared" si="1"/>
        <v>279</v>
      </c>
      <c r="F20" s="80">
        <f>F22+F21+F23</f>
        <v>558</v>
      </c>
      <c r="G20" s="51">
        <f>G22+G21+G23</f>
        <v>506</v>
      </c>
      <c r="H20" s="51">
        <f>H22+H21+H23</f>
        <v>52</v>
      </c>
      <c r="I20" s="34">
        <f>I21+I22+I23</f>
        <v>124</v>
      </c>
      <c r="J20" s="38">
        <f aca="true" t="shared" si="3" ref="J20:Q20">J21+J22+J23</f>
        <v>148</v>
      </c>
      <c r="K20" s="80">
        <f t="shared" si="3"/>
        <v>272</v>
      </c>
      <c r="L20" s="34">
        <f>L21+L22+L23</f>
        <v>162</v>
      </c>
      <c r="M20" s="34">
        <f>M21+M22+M23</f>
        <v>124</v>
      </c>
      <c r="N20" s="80">
        <f>N21+N22+N23</f>
        <v>286</v>
      </c>
      <c r="O20" s="34">
        <f t="shared" si="3"/>
        <v>0</v>
      </c>
      <c r="P20" s="34">
        <v>0</v>
      </c>
      <c r="Q20" s="80">
        <f t="shared" si="3"/>
        <v>0</v>
      </c>
    </row>
    <row r="21" spans="1:17" ht="15">
      <c r="A21" s="3" t="s">
        <v>73</v>
      </c>
      <c r="B21" s="5" t="s">
        <v>33</v>
      </c>
      <c r="C21" s="59" t="s">
        <v>105</v>
      </c>
      <c r="D21" s="3">
        <v>444</v>
      </c>
      <c r="E21" s="47">
        <f t="shared" si="1"/>
        <v>148</v>
      </c>
      <c r="F21" s="78">
        <v>296</v>
      </c>
      <c r="G21" s="3">
        <v>296</v>
      </c>
      <c r="H21" s="3">
        <v>0</v>
      </c>
      <c r="I21" s="21">
        <v>74</v>
      </c>
      <c r="J21" s="39">
        <v>74</v>
      </c>
      <c r="K21" s="78">
        <v>148</v>
      </c>
      <c r="L21" s="32">
        <v>74</v>
      </c>
      <c r="M21" s="32">
        <v>74</v>
      </c>
      <c r="N21" s="78">
        <v>148</v>
      </c>
      <c r="O21" s="21">
        <v>0</v>
      </c>
      <c r="P21" s="21">
        <v>0</v>
      </c>
      <c r="Q21" s="78">
        <v>0</v>
      </c>
    </row>
    <row r="22" spans="1:17" ht="15">
      <c r="A22" s="3" t="s">
        <v>74</v>
      </c>
      <c r="B22" s="5" t="s">
        <v>34</v>
      </c>
      <c r="C22" s="85" t="s">
        <v>106</v>
      </c>
      <c r="D22" s="3">
        <v>135</v>
      </c>
      <c r="E22" s="47">
        <f t="shared" si="1"/>
        <v>45</v>
      </c>
      <c r="F22" s="78">
        <v>90</v>
      </c>
      <c r="G22" s="3">
        <v>38</v>
      </c>
      <c r="H22" s="3">
        <v>52</v>
      </c>
      <c r="I22" s="21">
        <v>20</v>
      </c>
      <c r="J22" s="39">
        <v>22</v>
      </c>
      <c r="K22" s="78">
        <v>42</v>
      </c>
      <c r="L22" s="32">
        <v>48</v>
      </c>
      <c r="M22" s="32">
        <v>0</v>
      </c>
      <c r="N22" s="78">
        <v>48</v>
      </c>
      <c r="O22" s="21">
        <v>0</v>
      </c>
      <c r="P22" s="21">
        <v>0</v>
      </c>
      <c r="Q22" s="78">
        <v>0</v>
      </c>
    </row>
    <row r="23" spans="1:17" ht="15">
      <c r="A23" s="3" t="s">
        <v>75</v>
      </c>
      <c r="B23" s="5" t="s">
        <v>35</v>
      </c>
      <c r="C23" s="86"/>
      <c r="D23" s="3">
        <v>258</v>
      </c>
      <c r="E23" s="47">
        <f t="shared" si="1"/>
        <v>86</v>
      </c>
      <c r="F23" s="78">
        <v>172</v>
      </c>
      <c r="G23" s="3">
        <v>172</v>
      </c>
      <c r="H23" s="3">
        <v>0</v>
      </c>
      <c r="I23" s="21">
        <v>30</v>
      </c>
      <c r="J23" s="39">
        <v>52</v>
      </c>
      <c r="K23" s="78">
        <v>82</v>
      </c>
      <c r="L23" s="32">
        <v>40</v>
      </c>
      <c r="M23" s="32">
        <v>50</v>
      </c>
      <c r="N23" s="78">
        <v>90</v>
      </c>
      <c r="O23" s="21">
        <v>0</v>
      </c>
      <c r="P23" s="21">
        <v>0</v>
      </c>
      <c r="Q23" s="78">
        <v>0</v>
      </c>
    </row>
    <row r="24" spans="1:17" ht="33">
      <c r="A24" s="45" t="s">
        <v>36</v>
      </c>
      <c r="B24" s="46" t="s">
        <v>37</v>
      </c>
      <c r="C24" s="62"/>
      <c r="D24" s="45">
        <v>297</v>
      </c>
      <c r="E24" s="45">
        <v>99</v>
      </c>
      <c r="F24" s="45">
        <f>F25+F26+F27+F28+F29</f>
        <v>198</v>
      </c>
      <c r="G24" s="45">
        <v>150</v>
      </c>
      <c r="H24" s="45">
        <v>48</v>
      </c>
      <c r="I24" s="45">
        <f aca="true" t="shared" si="4" ref="I24:P24">I25+I26+I27+I28+I29</f>
        <v>80</v>
      </c>
      <c r="J24" s="56">
        <f t="shared" si="4"/>
        <v>62</v>
      </c>
      <c r="K24" s="45">
        <f t="shared" si="4"/>
        <v>142</v>
      </c>
      <c r="L24" s="45">
        <f t="shared" si="4"/>
        <v>24</v>
      </c>
      <c r="M24" s="45">
        <f t="shared" si="4"/>
        <v>0</v>
      </c>
      <c r="N24" s="45">
        <f t="shared" si="4"/>
        <v>24</v>
      </c>
      <c r="O24" s="45">
        <f t="shared" si="4"/>
        <v>32</v>
      </c>
      <c r="P24" s="45">
        <f t="shared" si="4"/>
        <v>0</v>
      </c>
      <c r="Q24" s="45">
        <f>Q25+Q26+Q27+Q28+Q29</f>
        <v>32</v>
      </c>
    </row>
    <row r="25" spans="1:17" ht="30">
      <c r="A25" s="6" t="s">
        <v>38</v>
      </c>
      <c r="B25" s="5" t="s">
        <v>39</v>
      </c>
      <c r="C25" s="60"/>
      <c r="D25" s="11">
        <v>36</v>
      </c>
      <c r="E25" s="13">
        <v>12</v>
      </c>
      <c r="F25" s="12">
        <v>24</v>
      </c>
      <c r="G25" s="11">
        <v>24</v>
      </c>
      <c r="H25" s="11"/>
      <c r="I25" s="22">
        <v>24</v>
      </c>
      <c r="J25" s="41">
        <v>0</v>
      </c>
      <c r="K25" s="12">
        <v>24</v>
      </c>
      <c r="L25" s="53">
        <v>0</v>
      </c>
      <c r="M25" s="53">
        <v>0</v>
      </c>
      <c r="N25" s="12">
        <v>0</v>
      </c>
      <c r="O25" s="53">
        <v>0</v>
      </c>
      <c r="P25" s="53">
        <v>0</v>
      </c>
      <c r="Q25" s="12">
        <v>0</v>
      </c>
    </row>
    <row r="26" spans="1:17" ht="30.75" customHeight="1">
      <c r="A26" s="8" t="s">
        <v>40</v>
      </c>
      <c r="B26" s="23" t="s">
        <v>41</v>
      </c>
      <c r="C26" s="60" t="s">
        <v>104</v>
      </c>
      <c r="D26" s="11">
        <v>108</v>
      </c>
      <c r="E26" s="13">
        <v>36</v>
      </c>
      <c r="F26" s="12">
        <v>72</v>
      </c>
      <c r="G26" s="11">
        <v>42</v>
      </c>
      <c r="H26" s="11">
        <v>30</v>
      </c>
      <c r="I26" s="22">
        <v>36</v>
      </c>
      <c r="J26" s="41">
        <v>36</v>
      </c>
      <c r="K26" s="12">
        <v>72</v>
      </c>
      <c r="L26" s="53">
        <v>0</v>
      </c>
      <c r="M26" s="53">
        <v>0</v>
      </c>
      <c r="N26" s="12">
        <v>0</v>
      </c>
      <c r="O26" s="53">
        <v>0</v>
      </c>
      <c r="P26" s="53">
        <v>0</v>
      </c>
      <c r="Q26" s="12">
        <v>0</v>
      </c>
    </row>
    <row r="27" spans="1:17" ht="30.75" customHeight="1">
      <c r="A27" s="8" t="s">
        <v>42</v>
      </c>
      <c r="B27" s="23" t="s">
        <v>43</v>
      </c>
      <c r="C27" s="60"/>
      <c r="D27" s="11">
        <v>69</v>
      </c>
      <c r="E27" s="13">
        <v>23</v>
      </c>
      <c r="F27" s="12">
        <v>46</v>
      </c>
      <c r="G27" s="11">
        <v>28</v>
      </c>
      <c r="H27" s="11">
        <v>18</v>
      </c>
      <c r="I27" s="22">
        <v>20</v>
      </c>
      <c r="J27" s="41">
        <v>26</v>
      </c>
      <c r="K27" s="12">
        <v>46</v>
      </c>
      <c r="L27" s="53">
        <v>0</v>
      </c>
      <c r="M27" s="53">
        <v>0</v>
      </c>
      <c r="N27" s="12">
        <v>0</v>
      </c>
      <c r="O27" s="53">
        <v>0</v>
      </c>
      <c r="P27" s="53">
        <v>0</v>
      </c>
      <c r="Q27" s="12">
        <v>0</v>
      </c>
    </row>
    <row r="28" spans="1:17" ht="15">
      <c r="A28" s="6" t="s">
        <v>44</v>
      </c>
      <c r="B28" s="5" t="s">
        <v>45</v>
      </c>
      <c r="C28" s="60"/>
      <c r="D28" s="11">
        <v>36</v>
      </c>
      <c r="E28" s="13">
        <v>12</v>
      </c>
      <c r="F28" s="12">
        <v>24</v>
      </c>
      <c r="G28" s="11">
        <v>24</v>
      </c>
      <c r="H28" s="11"/>
      <c r="I28" s="22">
        <v>0</v>
      </c>
      <c r="J28" s="41">
        <v>0</v>
      </c>
      <c r="K28" s="12">
        <v>0</v>
      </c>
      <c r="L28" s="53">
        <v>24</v>
      </c>
      <c r="M28" s="53">
        <v>0</v>
      </c>
      <c r="N28" s="12">
        <v>24</v>
      </c>
      <c r="O28" s="53">
        <v>0</v>
      </c>
      <c r="P28" s="53">
        <v>0</v>
      </c>
      <c r="Q28" s="12">
        <v>0</v>
      </c>
    </row>
    <row r="29" spans="1:17" ht="21.75" customHeight="1">
      <c r="A29" s="6" t="s">
        <v>46</v>
      </c>
      <c r="B29" s="23" t="s">
        <v>47</v>
      </c>
      <c r="C29" s="60"/>
      <c r="D29" s="11">
        <v>48</v>
      </c>
      <c r="E29" s="13">
        <v>16</v>
      </c>
      <c r="F29" s="12">
        <v>32</v>
      </c>
      <c r="G29" s="11">
        <v>32</v>
      </c>
      <c r="H29" s="11"/>
      <c r="I29" s="22">
        <v>0</v>
      </c>
      <c r="J29" s="41">
        <v>0</v>
      </c>
      <c r="K29" s="12">
        <v>0</v>
      </c>
      <c r="L29" s="53">
        <v>0</v>
      </c>
      <c r="M29" s="53">
        <v>0</v>
      </c>
      <c r="N29" s="12">
        <v>0</v>
      </c>
      <c r="O29" s="53">
        <v>32</v>
      </c>
      <c r="P29" s="53">
        <v>0</v>
      </c>
      <c r="Q29" s="12">
        <v>32</v>
      </c>
    </row>
    <row r="30" spans="1:17" ht="29.25" customHeight="1">
      <c r="A30" s="7" t="s">
        <v>93</v>
      </c>
      <c r="B30" s="15" t="s">
        <v>94</v>
      </c>
      <c r="C30" s="64"/>
      <c r="D30" s="84">
        <v>1421</v>
      </c>
      <c r="E30" s="84">
        <v>388</v>
      </c>
      <c r="F30" s="84">
        <f aca="true" t="shared" si="5" ref="F30:Q31">F31+F37+F41</f>
        <v>1687</v>
      </c>
      <c r="G30" s="84">
        <f t="shared" si="5"/>
        <v>463</v>
      </c>
      <c r="H30" s="84">
        <f t="shared" si="5"/>
        <v>1224</v>
      </c>
      <c r="I30" s="84">
        <f t="shared" si="5"/>
        <v>132</v>
      </c>
      <c r="J30" s="84">
        <f t="shared" si="5"/>
        <v>168</v>
      </c>
      <c r="K30" s="84">
        <f t="shared" si="5"/>
        <v>300</v>
      </c>
      <c r="L30" s="84">
        <v>224</v>
      </c>
      <c r="M30" s="84">
        <f t="shared" si="5"/>
        <v>395</v>
      </c>
      <c r="N30" s="84">
        <f t="shared" si="5"/>
        <v>619</v>
      </c>
      <c r="O30" s="84">
        <f t="shared" si="5"/>
        <v>768</v>
      </c>
      <c r="P30" s="84">
        <f t="shared" si="5"/>
        <v>0</v>
      </c>
      <c r="Q30" s="84">
        <f t="shared" si="5"/>
        <v>768</v>
      </c>
    </row>
    <row r="31" spans="1:17" ht="33">
      <c r="A31" s="7" t="s">
        <v>93</v>
      </c>
      <c r="B31" s="15" t="s">
        <v>48</v>
      </c>
      <c r="C31" s="64"/>
      <c r="D31" s="84">
        <v>1421</v>
      </c>
      <c r="E31" s="84">
        <v>388</v>
      </c>
      <c r="F31" s="84">
        <f t="shared" si="5"/>
        <v>1459</v>
      </c>
      <c r="G31" s="84">
        <f t="shared" si="5"/>
        <v>463</v>
      </c>
      <c r="H31" s="84">
        <f t="shared" si="5"/>
        <v>996</v>
      </c>
      <c r="I31" s="84">
        <f t="shared" si="5"/>
        <v>132</v>
      </c>
      <c r="J31" s="84">
        <f t="shared" si="5"/>
        <v>168</v>
      </c>
      <c r="K31" s="84">
        <f t="shared" si="5"/>
        <v>300</v>
      </c>
      <c r="L31" s="84">
        <v>224</v>
      </c>
      <c r="M31" s="84">
        <f t="shared" si="5"/>
        <v>395</v>
      </c>
      <c r="N31" s="84">
        <f t="shared" si="5"/>
        <v>619</v>
      </c>
      <c r="O31" s="84">
        <f t="shared" si="5"/>
        <v>540</v>
      </c>
      <c r="P31" s="84">
        <f t="shared" si="5"/>
        <v>0</v>
      </c>
      <c r="Q31" s="84">
        <f t="shared" si="5"/>
        <v>540</v>
      </c>
    </row>
    <row r="32" spans="1:17" ht="63" customHeight="1">
      <c r="A32" s="20" t="s">
        <v>49</v>
      </c>
      <c r="B32" s="50" t="s">
        <v>50</v>
      </c>
      <c r="C32" s="82" t="s">
        <v>99</v>
      </c>
      <c r="D32" s="20">
        <v>734</v>
      </c>
      <c r="E32" s="20">
        <v>245</v>
      </c>
      <c r="F32" s="20">
        <f>F33+F34+F35+F36+F37</f>
        <v>855</v>
      </c>
      <c r="G32" s="20">
        <f aca="true" t="shared" si="6" ref="G32:Q32">G33+G34+G35+G36+G37</f>
        <v>295</v>
      </c>
      <c r="H32" s="20">
        <f t="shared" si="6"/>
        <v>560</v>
      </c>
      <c r="I32" s="20">
        <f t="shared" si="6"/>
        <v>132</v>
      </c>
      <c r="J32" s="20">
        <f t="shared" si="6"/>
        <v>168</v>
      </c>
      <c r="K32" s="20">
        <f t="shared" si="6"/>
        <v>300</v>
      </c>
      <c r="L32" s="20">
        <f t="shared" si="6"/>
        <v>156</v>
      </c>
      <c r="M32" s="20">
        <f t="shared" si="6"/>
        <v>191</v>
      </c>
      <c r="N32" s="20">
        <f t="shared" si="6"/>
        <v>347</v>
      </c>
      <c r="O32" s="20">
        <f t="shared" si="6"/>
        <v>208</v>
      </c>
      <c r="P32" s="20">
        <f t="shared" si="6"/>
        <v>0</v>
      </c>
      <c r="Q32" s="20">
        <f t="shared" si="6"/>
        <v>208</v>
      </c>
    </row>
    <row r="33" spans="1:17" ht="30">
      <c r="A33" s="11" t="s">
        <v>51</v>
      </c>
      <c r="B33" s="23" t="s">
        <v>54</v>
      </c>
      <c r="C33" s="74" t="s">
        <v>105</v>
      </c>
      <c r="D33" s="11">
        <v>239</v>
      </c>
      <c r="E33" s="11">
        <v>80</v>
      </c>
      <c r="F33" s="12">
        <v>159</v>
      </c>
      <c r="G33" s="27">
        <v>91</v>
      </c>
      <c r="H33" s="27">
        <v>68</v>
      </c>
      <c r="I33" s="25">
        <v>22</v>
      </c>
      <c r="J33" s="40">
        <v>30</v>
      </c>
      <c r="K33" s="26">
        <v>52</v>
      </c>
      <c r="L33" s="25">
        <v>28</v>
      </c>
      <c r="M33" s="25">
        <v>79</v>
      </c>
      <c r="N33" s="26">
        <v>107</v>
      </c>
      <c r="O33" s="25">
        <v>0</v>
      </c>
      <c r="P33" s="25">
        <v>0</v>
      </c>
      <c r="Q33" s="26">
        <v>0</v>
      </c>
    </row>
    <row r="34" spans="1:17" ht="60">
      <c r="A34" s="11" t="s">
        <v>52</v>
      </c>
      <c r="B34" s="5" t="s">
        <v>50</v>
      </c>
      <c r="C34" s="74" t="s">
        <v>109</v>
      </c>
      <c r="D34" s="11">
        <v>240</v>
      </c>
      <c r="E34" s="11">
        <v>80</v>
      </c>
      <c r="F34" s="12">
        <v>160</v>
      </c>
      <c r="G34" s="27">
        <v>114</v>
      </c>
      <c r="H34" s="27">
        <v>46</v>
      </c>
      <c r="I34" s="25">
        <v>24</v>
      </c>
      <c r="J34" s="40">
        <v>30</v>
      </c>
      <c r="K34" s="26">
        <v>54</v>
      </c>
      <c r="L34" s="25">
        <v>10</v>
      </c>
      <c r="M34" s="25">
        <v>50</v>
      </c>
      <c r="N34" s="26">
        <v>60</v>
      </c>
      <c r="O34" s="25">
        <v>46</v>
      </c>
      <c r="P34" s="25">
        <v>0</v>
      </c>
      <c r="Q34" s="26">
        <v>46</v>
      </c>
    </row>
    <row r="35" spans="1:17" ht="30">
      <c r="A35" s="13" t="s">
        <v>53</v>
      </c>
      <c r="B35" s="14" t="s">
        <v>55</v>
      </c>
      <c r="C35" s="83" t="s">
        <v>109</v>
      </c>
      <c r="D35" s="13">
        <v>255</v>
      </c>
      <c r="E35" s="13">
        <v>85</v>
      </c>
      <c r="F35" s="12">
        <v>170</v>
      </c>
      <c r="G35" s="24">
        <v>90</v>
      </c>
      <c r="H35" s="24">
        <v>80</v>
      </c>
      <c r="I35" s="25">
        <v>20</v>
      </c>
      <c r="J35" s="40">
        <v>36</v>
      </c>
      <c r="K35" s="26">
        <v>56</v>
      </c>
      <c r="L35" s="25">
        <v>10</v>
      </c>
      <c r="M35" s="25">
        <v>62</v>
      </c>
      <c r="N35" s="26">
        <v>72</v>
      </c>
      <c r="O35" s="25">
        <v>42</v>
      </c>
      <c r="P35" s="25">
        <v>0</v>
      </c>
      <c r="Q35" s="26">
        <v>42</v>
      </c>
    </row>
    <row r="36" spans="1:17" ht="15">
      <c r="A36" s="13" t="s">
        <v>100</v>
      </c>
      <c r="B36" s="14" t="s">
        <v>88</v>
      </c>
      <c r="C36" s="59" t="s">
        <v>107</v>
      </c>
      <c r="D36" s="13">
        <v>0</v>
      </c>
      <c r="E36" s="13">
        <v>0</v>
      </c>
      <c r="F36" s="12">
        <v>246</v>
      </c>
      <c r="G36" s="13">
        <v>0</v>
      </c>
      <c r="H36" s="11">
        <v>246</v>
      </c>
      <c r="I36" s="22">
        <v>66</v>
      </c>
      <c r="J36" s="41">
        <v>72</v>
      </c>
      <c r="K36" s="12">
        <v>138</v>
      </c>
      <c r="L36" s="22">
        <v>108</v>
      </c>
      <c r="M36" s="22">
        <v>0</v>
      </c>
      <c r="N36" s="12">
        <v>108</v>
      </c>
      <c r="O36" s="22">
        <v>0</v>
      </c>
      <c r="P36" s="22">
        <v>0</v>
      </c>
      <c r="Q36" s="12">
        <v>0</v>
      </c>
    </row>
    <row r="37" spans="1:17" ht="51" customHeight="1">
      <c r="A37" s="13" t="s">
        <v>63</v>
      </c>
      <c r="B37" s="14" t="s">
        <v>89</v>
      </c>
      <c r="C37" s="83" t="s">
        <v>109</v>
      </c>
      <c r="D37" s="13">
        <v>0</v>
      </c>
      <c r="E37" s="13">
        <v>0</v>
      </c>
      <c r="F37" s="12">
        <v>120</v>
      </c>
      <c r="G37" s="13">
        <v>0</v>
      </c>
      <c r="H37" s="11">
        <v>120</v>
      </c>
      <c r="I37" s="22">
        <v>0</v>
      </c>
      <c r="J37" s="41">
        <v>0</v>
      </c>
      <c r="K37" s="12">
        <v>0</v>
      </c>
      <c r="L37" s="22">
        <v>0</v>
      </c>
      <c r="M37" s="22">
        <v>0</v>
      </c>
      <c r="N37" s="12">
        <v>0</v>
      </c>
      <c r="O37" s="22">
        <v>120</v>
      </c>
      <c r="P37" s="22">
        <v>0</v>
      </c>
      <c r="Q37" s="12">
        <v>120</v>
      </c>
    </row>
    <row r="38" spans="1:17" ht="64.5" customHeight="1">
      <c r="A38" s="20" t="s">
        <v>56</v>
      </c>
      <c r="B38" s="81" t="s">
        <v>57</v>
      </c>
      <c r="C38" s="61" t="s">
        <v>99</v>
      </c>
      <c r="D38" s="20">
        <v>408</v>
      </c>
      <c r="E38" s="20">
        <v>50</v>
      </c>
      <c r="F38" s="20">
        <f>F39+F40+F41</f>
        <v>358</v>
      </c>
      <c r="G38" s="20">
        <f aca="true" t="shared" si="7" ref="G38:Q38">G39+G40+G41</f>
        <v>32</v>
      </c>
      <c r="H38" s="20">
        <f t="shared" si="7"/>
        <v>326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68</v>
      </c>
      <c r="M38" s="20">
        <f t="shared" si="7"/>
        <v>114</v>
      </c>
      <c r="N38" s="20">
        <f t="shared" si="7"/>
        <v>182</v>
      </c>
      <c r="O38" s="20">
        <f t="shared" si="7"/>
        <v>176</v>
      </c>
      <c r="P38" s="20">
        <f t="shared" si="7"/>
        <v>0</v>
      </c>
      <c r="Q38" s="20">
        <f t="shared" si="7"/>
        <v>176</v>
      </c>
    </row>
    <row r="39" spans="1:17" ht="75">
      <c r="A39" s="11" t="s">
        <v>58</v>
      </c>
      <c r="B39" s="5" t="s">
        <v>80</v>
      </c>
      <c r="C39" s="83" t="s">
        <v>109</v>
      </c>
      <c r="D39" s="11">
        <v>150</v>
      </c>
      <c r="E39" s="11">
        <v>50</v>
      </c>
      <c r="F39" s="12">
        <v>100</v>
      </c>
      <c r="G39" s="27">
        <v>32</v>
      </c>
      <c r="H39" s="27">
        <v>68</v>
      </c>
      <c r="I39" s="27">
        <v>0</v>
      </c>
      <c r="J39" s="42">
        <v>0</v>
      </c>
      <c r="K39" s="26">
        <v>0</v>
      </c>
      <c r="L39" s="27">
        <v>32</v>
      </c>
      <c r="M39" s="27">
        <v>0</v>
      </c>
      <c r="N39" s="26">
        <v>32</v>
      </c>
      <c r="O39" s="27">
        <v>68</v>
      </c>
      <c r="P39" s="27">
        <v>0</v>
      </c>
      <c r="Q39" s="26">
        <v>68</v>
      </c>
    </row>
    <row r="40" spans="1:17" ht="73.5" customHeight="1">
      <c r="A40" s="13" t="s">
        <v>95</v>
      </c>
      <c r="B40" s="14" t="s">
        <v>88</v>
      </c>
      <c r="C40" s="59" t="s">
        <v>107</v>
      </c>
      <c r="D40" s="13">
        <v>150</v>
      </c>
      <c r="E40" s="13">
        <v>0</v>
      </c>
      <c r="F40" s="12">
        <v>150</v>
      </c>
      <c r="G40" s="13">
        <v>0</v>
      </c>
      <c r="H40" s="11">
        <v>150</v>
      </c>
      <c r="I40" s="22">
        <v>0</v>
      </c>
      <c r="J40" s="41">
        <v>0</v>
      </c>
      <c r="K40" s="12">
        <v>0</v>
      </c>
      <c r="L40" s="22">
        <v>36</v>
      </c>
      <c r="M40" s="22">
        <v>114</v>
      </c>
      <c r="N40" s="12">
        <v>150</v>
      </c>
      <c r="O40" s="22">
        <v>0</v>
      </c>
      <c r="P40" s="22">
        <v>0</v>
      </c>
      <c r="Q40" s="12">
        <v>0</v>
      </c>
    </row>
    <row r="41" spans="1:17" ht="15">
      <c r="A41" s="13" t="s">
        <v>96</v>
      </c>
      <c r="B41" s="14" t="s">
        <v>89</v>
      </c>
      <c r="C41" s="83" t="s">
        <v>109</v>
      </c>
      <c r="D41" s="13">
        <v>108</v>
      </c>
      <c r="E41" s="13">
        <v>0</v>
      </c>
      <c r="F41" s="12">
        <v>108</v>
      </c>
      <c r="G41" s="13">
        <v>0</v>
      </c>
      <c r="H41" s="11">
        <v>108</v>
      </c>
      <c r="I41" s="22">
        <v>0</v>
      </c>
      <c r="J41" s="41">
        <v>0</v>
      </c>
      <c r="K41" s="12">
        <v>0</v>
      </c>
      <c r="L41" s="22">
        <v>0</v>
      </c>
      <c r="M41" s="22">
        <v>0</v>
      </c>
      <c r="N41" s="12">
        <v>0</v>
      </c>
      <c r="O41" s="22">
        <v>108</v>
      </c>
      <c r="P41" s="22">
        <v>0</v>
      </c>
      <c r="Q41" s="12">
        <v>108</v>
      </c>
    </row>
    <row r="42" spans="1:17" ht="15">
      <c r="A42" s="20" t="s">
        <v>59</v>
      </c>
      <c r="B42" s="50" t="s">
        <v>60</v>
      </c>
      <c r="C42" s="61" t="s">
        <v>99</v>
      </c>
      <c r="D42" s="20">
        <v>339</v>
      </c>
      <c r="E42" s="20">
        <v>93</v>
      </c>
      <c r="F42" s="20">
        <f>F43+F44</f>
        <v>246</v>
      </c>
      <c r="G42" s="20">
        <f aca="true" t="shared" si="8" ref="G42:Q42">G43+G44</f>
        <v>136</v>
      </c>
      <c r="H42" s="20">
        <f t="shared" si="8"/>
        <v>110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90</v>
      </c>
      <c r="N42" s="20">
        <f t="shared" si="8"/>
        <v>90</v>
      </c>
      <c r="O42" s="20">
        <f t="shared" si="8"/>
        <v>156</v>
      </c>
      <c r="P42" s="20">
        <v>0</v>
      </c>
      <c r="Q42" s="20">
        <f t="shared" si="8"/>
        <v>156</v>
      </c>
    </row>
    <row r="43" spans="1:17" ht="45">
      <c r="A43" s="11" t="s">
        <v>61</v>
      </c>
      <c r="B43" s="5" t="s">
        <v>62</v>
      </c>
      <c r="C43" s="83" t="s">
        <v>109</v>
      </c>
      <c r="D43" s="11">
        <v>339</v>
      </c>
      <c r="E43" s="11">
        <v>93</v>
      </c>
      <c r="F43" s="12">
        <v>186</v>
      </c>
      <c r="G43" s="11">
        <v>136</v>
      </c>
      <c r="H43" s="11">
        <v>50</v>
      </c>
      <c r="I43" s="22">
        <v>0</v>
      </c>
      <c r="J43" s="41">
        <v>0</v>
      </c>
      <c r="K43" s="12">
        <v>0</v>
      </c>
      <c r="L43" s="22">
        <v>0</v>
      </c>
      <c r="M43" s="22">
        <v>60</v>
      </c>
      <c r="N43" s="12">
        <v>60</v>
      </c>
      <c r="O43" s="22">
        <v>126</v>
      </c>
      <c r="P43" s="22">
        <v>0</v>
      </c>
      <c r="Q43" s="12">
        <v>126</v>
      </c>
    </row>
    <row r="44" spans="1:17" ht="28.5" customHeight="1">
      <c r="A44" s="13" t="s">
        <v>101</v>
      </c>
      <c r="B44" s="14" t="s">
        <v>88</v>
      </c>
      <c r="C44" s="83" t="s">
        <v>109</v>
      </c>
      <c r="D44" s="11">
        <v>60</v>
      </c>
      <c r="E44" s="11">
        <v>0</v>
      </c>
      <c r="F44" s="12">
        <v>60</v>
      </c>
      <c r="G44" s="11">
        <v>0</v>
      </c>
      <c r="H44" s="11">
        <v>60</v>
      </c>
      <c r="I44" s="22">
        <v>0</v>
      </c>
      <c r="J44" s="41">
        <v>0</v>
      </c>
      <c r="K44" s="12">
        <v>0</v>
      </c>
      <c r="L44" s="22">
        <v>0</v>
      </c>
      <c r="M44" s="22">
        <v>30</v>
      </c>
      <c r="N44" s="12">
        <v>30</v>
      </c>
      <c r="O44" s="22">
        <v>30</v>
      </c>
      <c r="P44" s="22">
        <v>0</v>
      </c>
      <c r="Q44" s="12">
        <v>30</v>
      </c>
    </row>
    <row r="45" spans="1:17" ht="15">
      <c r="A45" s="20" t="s">
        <v>64</v>
      </c>
      <c r="B45" s="50" t="s">
        <v>103</v>
      </c>
      <c r="C45" s="12"/>
      <c r="D45" s="20">
        <v>80</v>
      </c>
      <c r="E45" s="20">
        <v>40</v>
      </c>
      <c r="F45" s="20">
        <v>40</v>
      </c>
      <c r="G45" s="20">
        <v>40</v>
      </c>
      <c r="H45" s="20">
        <v>0</v>
      </c>
      <c r="I45" s="54">
        <v>0</v>
      </c>
      <c r="J45" s="55">
        <v>0</v>
      </c>
      <c r="K45" s="20">
        <v>0</v>
      </c>
      <c r="L45" s="54">
        <v>0</v>
      </c>
      <c r="M45" s="54">
        <v>0</v>
      </c>
      <c r="N45" s="20">
        <v>0</v>
      </c>
      <c r="O45" s="54">
        <v>40</v>
      </c>
      <c r="P45" s="54">
        <v>0</v>
      </c>
      <c r="Q45" s="20">
        <f>O45</f>
        <v>40</v>
      </c>
    </row>
    <row r="46" spans="1:17" ht="22.5" customHeight="1">
      <c r="A46" s="16"/>
      <c r="B46" s="16" t="s">
        <v>65</v>
      </c>
      <c r="C46" s="16" t="s">
        <v>98</v>
      </c>
      <c r="D46" s="16">
        <v>4500</v>
      </c>
      <c r="E46" s="16">
        <f aca="true" t="shared" si="9" ref="D46:Q46">E45+E31+E24+E9</f>
        <v>1410</v>
      </c>
      <c r="F46" s="16">
        <f t="shared" si="9"/>
        <v>3456</v>
      </c>
      <c r="G46" s="16">
        <f t="shared" si="9"/>
        <v>2204</v>
      </c>
      <c r="H46" s="16">
        <f t="shared" si="9"/>
        <v>1252</v>
      </c>
      <c r="I46" s="16">
        <f t="shared" si="9"/>
        <v>612</v>
      </c>
      <c r="J46" s="16">
        <f t="shared" si="9"/>
        <v>828</v>
      </c>
      <c r="K46" s="16">
        <f t="shared" si="9"/>
        <v>1440</v>
      </c>
      <c r="L46" s="16">
        <f t="shared" si="9"/>
        <v>612</v>
      </c>
      <c r="M46" s="16">
        <f t="shared" si="9"/>
        <v>792</v>
      </c>
      <c r="N46" s="16">
        <f t="shared" si="9"/>
        <v>1404</v>
      </c>
      <c r="O46" s="16">
        <f t="shared" si="9"/>
        <v>612</v>
      </c>
      <c r="P46" s="16">
        <f t="shared" si="9"/>
        <v>0</v>
      </c>
      <c r="Q46" s="16">
        <f t="shared" si="9"/>
        <v>612</v>
      </c>
    </row>
    <row r="47" spans="1:17" ht="36" customHeight="1">
      <c r="A47" s="65" t="s">
        <v>76</v>
      </c>
      <c r="B47" s="66" t="s">
        <v>77</v>
      </c>
      <c r="C47" s="26"/>
      <c r="D47" s="26"/>
      <c r="E47" s="26"/>
      <c r="F47" s="26"/>
      <c r="G47" s="26"/>
      <c r="H47" s="26"/>
      <c r="I47" s="67"/>
      <c r="J47" s="68"/>
      <c r="K47" s="26"/>
      <c r="L47" s="26"/>
      <c r="M47" s="26"/>
      <c r="N47" s="26"/>
      <c r="O47" s="26"/>
      <c r="P47" s="26">
        <v>1</v>
      </c>
      <c r="Q47" s="26">
        <v>36</v>
      </c>
    </row>
    <row r="48" spans="1:17" ht="24" customHeight="1">
      <c r="A48" s="125" t="s">
        <v>102</v>
      </c>
      <c r="B48" s="126"/>
      <c r="C48" s="126"/>
      <c r="D48" s="126"/>
      <c r="E48" s="127"/>
      <c r="F48" s="134" t="s">
        <v>81</v>
      </c>
      <c r="G48" s="94" t="s">
        <v>82</v>
      </c>
      <c r="H48" s="95"/>
      <c r="I48" s="31">
        <v>546</v>
      </c>
      <c r="J48" s="31">
        <v>756</v>
      </c>
      <c r="K48" s="57">
        <v>1302</v>
      </c>
      <c r="L48" s="31">
        <v>468</v>
      </c>
      <c r="M48" s="31">
        <v>648</v>
      </c>
      <c r="N48" s="57">
        <v>1116</v>
      </c>
      <c r="O48" s="31">
        <v>354</v>
      </c>
      <c r="P48" s="31">
        <v>0</v>
      </c>
      <c r="Q48" s="57">
        <v>354</v>
      </c>
    </row>
    <row r="49" spans="1:17" ht="33" customHeight="1">
      <c r="A49" s="128"/>
      <c r="B49" s="129"/>
      <c r="C49" s="129"/>
      <c r="D49" s="129"/>
      <c r="E49" s="130"/>
      <c r="F49" s="135"/>
      <c r="G49" s="94" t="s">
        <v>83</v>
      </c>
      <c r="H49" s="95"/>
      <c r="I49" s="31">
        <v>66</v>
      </c>
      <c r="J49" s="31">
        <v>72</v>
      </c>
      <c r="K49" s="57">
        <v>138</v>
      </c>
      <c r="L49" s="31">
        <v>144</v>
      </c>
      <c r="M49" s="31">
        <v>144</v>
      </c>
      <c r="N49" s="57">
        <v>288</v>
      </c>
      <c r="O49" s="31">
        <v>30</v>
      </c>
      <c r="P49" s="31">
        <v>0</v>
      </c>
      <c r="Q49" s="57">
        <v>30</v>
      </c>
    </row>
    <row r="50" spans="1:17" ht="31.5" customHeight="1">
      <c r="A50" s="128"/>
      <c r="B50" s="129"/>
      <c r="C50" s="129"/>
      <c r="D50" s="129"/>
      <c r="E50" s="130"/>
      <c r="F50" s="135"/>
      <c r="G50" s="94" t="s">
        <v>84</v>
      </c>
      <c r="H50" s="95"/>
      <c r="I50" s="31">
        <v>0</v>
      </c>
      <c r="J50" s="31">
        <v>0</v>
      </c>
      <c r="K50" s="57">
        <v>0</v>
      </c>
      <c r="L50" s="31">
        <v>0</v>
      </c>
      <c r="M50" s="31">
        <v>0</v>
      </c>
      <c r="N50" s="57">
        <v>0</v>
      </c>
      <c r="O50" s="31">
        <v>228</v>
      </c>
      <c r="P50" s="31">
        <v>0</v>
      </c>
      <c r="Q50" s="57">
        <v>228</v>
      </c>
    </row>
    <row r="51" spans="1:17" ht="33" customHeight="1">
      <c r="A51" s="128"/>
      <c r="B51" s="129"/>
      <c r="C51" s="129"/>
      <c r="D51" s="129"/>
      <c r="E51" s="130"/>
      <c r="F51" s="135"/>
      <c r="G51" s="94" t="s">
        <v>85</v>
      </c>
      <c r="H51" s="95"/>
      <c r="I51" s="69">
        <v>0</v>
      </c>
      <c r="J51" s="70">
        <v>1</v>
      </c>
      <c r="K51" s="71">
        <v>1</v>
      </c>
      <c r="L51" s="69">
        <v>0</v>
      </c>
      <c r="M51" s="69">
        <v>4</v>
      </c>
      <c r="N51" s="71">
        <v>4</v>
      </c>
      <c r="O51" s="69">
        <v>2</v>
      </c>
      <c r="P51" s="69">
        <v>2</v>
      </c>
      <c r="Q51" s="71">
        <v>4</v>
      </c>
    </row>
    <row r="52" spans="1:17" ht="18" customHeight="1">
      <c r="A52" s="128"/>
      <c r="B52" s="129"/>
      <c r="C52" s="129"/>
      <c r="D52" s="129"/>
      <c r="E52" s="130"/>
      <c r="F52" s="135"/>
      <c r="G52" s="94" t="s">
        <v>86</v>
      </c>
      <c r="H52" s="95"/>
      <c r="I52" s="69">
        <v>0</v>
      </c>
      <c r="J52" s="70">
        <v>4</v>
      </c>
      <c r="K52" s="71">
        <v>4</v>
      </c>
      <c r="L52" s="69">
        <v>0</v>
      </c>
      <c r="M52" s="69">
        <v>7</v>
      </c>
      <c r="N52" s="71">
        <v>7</v>
      </c>
      <c r="O52" s="69">
        <v>7</v>
      </c>
      <c r="P52" s="69">
        <v>0</v>
      </c>
      <c r="Q52" s="71">
        <v>7</v>
      </c>
    </row>
    <row r="53" spans="1:17" ht="18" customHeight="1">
      <c r="A53" s="131"/>
      <c r="B53" s="132"/>
      <c r="C53" s="132"/>
      <c r="D53" s="132"/>
      <c r="E53" s="133"/>
      <c r="F53" s="136"/>
      <c r="G53" s="94"/>
      <c r="H53" s="95"/>
      <c r="I53" s="69"/>
      <c r="J53" s="70"/>
      <c r="K53" s="71"/>
      <c r="L53" s="69"/>
      <c r="M53" s="69"/>
      <c r="N53" s="71"/>
      <c r="O53" s="69"/>
      <c r="P53" s="69"/>
      <c r="Q53" s="71"/>
    </row>
    <row r="54" ht="18" customHeight="1"/>
  </sheetData>
  <sheetProtection/>
  <mergeCells count="38">
    <mergeCell ref="G53:H53"/>
    <mergeCell ref="H5:H7"/>
    <mergeCell ref="L3:M3"/>
    <mergeCell ref="O3:P3"/>
    <mergeCell ref="A48:E53"/>
    <mergeCell ref="F48:F53"/>
    <mergeCell ref="G48:H48"/>
    <mergeCell ref="O4:O5"/>
    <mergeCell ref="L4:L5"/>
    <mergeCell ref="J4:J5"/>
    <mergeCell ref="Q3:Q7"/>
    <mergeCell ref="I4:I5"/>
    <mergeCell ref="M4:M5"/>
    <mergeCell ref="L6:M6"/>
    <mergeCell ref="I6:J6"/>
    <mergeCell ref="K3:K7"/>
    <mergeCell ref="O6:P6"/>
    <mergeCell ref="P4:P5"/>
    <mergeCell ref="A1:Q1"/>
    <mergeCell ref="A2:A7"/>
    <mergeCell ref="E3:E7"/>
    <mergeCell ref="F3:H3"/>
    <mergeCell ref="I3:J3"/>
    <mergeCell ref="D2:H2"/>
    <mergeCell ref="I2:Q2"/>
    <mergeCell ref="N3:N7"/>
    <mergeCell ref="F4:F7"/>
    <mergeCell ref="G5:G7"/>
    <mergeCell ref="C22:C23"/>
    <mergeCell ref="D3:D7"/>
    <mergeCell ref="C2:C7"/>
    <mergeCell ref="B2:B7"/>
    <mergeCell ref="G52:H52"/>
    <mergeCell ref="G49:H49"/>
    <mergeCell ref="G50:H50"/>
    <mergeCell ref="G51:H51"/>
    <mergeCell ref="G4:H4"/>
    <mergeCell ref="C11:C12"/>
  </mergeCells>
  <printOptions/>
  <pageMargins left="0" right="0" top="0" bottom="0" header="0" footer="0"/>
  <pageSetup fitToHeight="0" fitToWidth="0" horizontalDpi="600" verticalDpi="600" orientation="landscape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УПР</cp:lastModifiedBy>
  <cp:lastPrinted>2013-10-22T12:22:29Z</cp:lastPrinted>
  <dcterms:created xsi:type="dcterms:W3CDTF">2009-04-16T11:32:48Z</dcterms:created>
  <dcterms:modified xsi:type="dcterms:W3CDTF">2013-10-22T12:35:46Z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